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440" windowHeight="8190" activeTab="0"/>
  </bookViews>
  <sheets>
    <sheet name="Прайс с 01.11.23" sheetId="1" r:id="rId1"/>
  </sheets>
  <definedNames>
    <definedName name="_xlnm.Print_Area" localSheetId="0">'Прайс с 01.11.23'!$A$1:$G$57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<sst xmlns="http://schemas.openxmlformats.org/spreadsheetml/2006/main" count="64" uniqueCount="59">
  <si>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ПРАЙС-ЛИСТ</t>
  </si>
  <si>
    <t>Наименование</t>
  </si>
  <si>
    <t>Размер (мм)</t>
  </si>
  <si>
    <t>Вес (кг)</t>
  </si>
  <si>
    <t xml:space="preserve">Цена (руб.)  </t>
  </si>
  <si>
    <t xml:space="preserve">Норма упаковки </t>
  </si>
  <si>
    <t>блок</t>
  </si>
  <si>
    <t>шт.</t>
  </si>
  <si>
    <t xml:space="preserve">м3 </t>
  </si>
  <si>
    <t>Блок рядовой</t>
  </si>
  <si>
    <t>400х200х300</t>
  </si>
  <si>
    <t>Блок рядовой половинчатый</t>
  </si>
  <si>
    <t>200х200х300</t>
  </si>
  <si>
    <t>Блок угловой наружный</t>
  </si>
  <si>
    <t>500х200х300</t>
  </si>
  <si>
    <t>Блок угловой внутренний</t>
  </si>
  <si>
    <t>Блок поясной</t>
  </si>
  <si>
    <t>400х200х120</t>
  </si>
  <si>
    <t>ТУ 5741-001-76702153-2006</t>
  </si>
  <si>
    <t xml:space="preserve">Санитарно-эпидемиологическое заключение № 54.НС.02.574.П.010123.02.06 от 14 февраля 2006 г.               </t>
  </si>
  <si>
    <t>Сертификат соответствия № РОСС RU.СГ43.Н00766 (система сертификации ГОСТ Р ГОССТАНДАРТ Росии)</t>
  </si>
  <si>
    <t>Сертификат пожарной безопасности № ССПБ.RU.ОП025.Н00185 от 11.09.2006 г.</t>
  </si>
  <si>
    <t>*** Стеновые блоки отгружаются на поддонах, перетянуты пластиковой лентой, упакованы в сретч-пленку.</t>
  </si>
  <si>
    <t>*** Организуем доставку товара в любой населенный пункт. Оплата транспортных расходов за счет покупателя.</t>
  </si>
  <si>
    <t>КЛЕЙ</t>
  </si>
  <si>
    <t>Клей для керамзитобетонных блоков</t>
  </si>
  <si>
    <t>25 кг</t>
  </si>
  <si>
    <t>обычный (до +5С)</t>
  </si>
  <si>
    <t>зимний (до -15С)</t>
  </si>
  <si>
    <r>
      <t xml:space="preserve">ТЕПЛОЭФФЕКТИВНЫЙ СТРОИТЕЛЬНЫЙ БЛОК  </t>
    </r>
    <r>
      <rPr>
        <b/>
        <sz val="20"/>
        <rFont val="Georgia"/>
        <family val="1"/>
      </rPr>
      <t>"ТЕПЛОСТЕН</t>
    </r>
    <r>
      <rPr>
        <b/>
        <sz val="14"/>
        <rFont val="Georgia"/>
        <family val="1"/>
      </rPr>
      <t xml:space="preserve">"     </t>
    </r>
    <r>
      <rPr>
        <b/>
        <sz val="10"/>
        <rFont val="Georgia"/>
        <family val="1"/>
      </rPr>
      <t xml:space="preserve">                       </t>
    </r>
  </si>
  <si>
    <r>
      <t xml:space="preserve">1м2 </t>
    </r>
    <r>
      <rPr>
        <b/>
        <sz val="10"/>
        <rFont val="Verdana"/>
        <family val="2"/>
      </rPr>
      <t>стены</t>
    </r>
  </si>
  <si>
    <t>Блок рядовой половинчатый Дачный</t>
  </si>
  <si>
    <t>Блок угловой наружный Дачный</t>
  </si>
  <si>
    <t>400х200х200</t>
  </si>
  <si>
    <t>200х200х200</t>
  </si>
  <si>
    <t>400х200х100</t>
  </si>
  <si>
    <t xml:space="preserve"> Блок "Дачный" 20 см</t>
  </si>
  <si>
    <t xml:space="preserve">     stroyal.info</t>
  </si>
  <si>
    <t>ВНИМАНИЕ:</t>
  </si>
  <si>
    <t>+ бесплатное хранение до момента вывоза</t>
  </si>
  <si>
    <t>+ фиксированная цена</t>
  </si>
  <si>
    <t>Сезонные дополнительные скидки на ТЕПЛОСТЕН до 10%</t>
  </si>
  <si>
    <t>+ бесплатные консультации на период строительства, включая выезд специалиста при необходимости</t>
  </si>
  <si>
    <t>+ готовые типовые проекты</t>
  </si>
  <si>
    <t xml:space="preserve">       +7-913-910-63-02, +7-953-764-24-08</t>
  </si>
  <si>
    <t>rel555@mail.ru</t>
  </si>
  <si>
    <t xml:space="preserve"> Блок "Стандартный" 30 см</t>
  </si>
  <si>
    <t>Блок эркерный</t>
  </si>
  <si>
    <t>(400+200)х200х300</t>
  </si>
  <si>
    <t xml:space="preserve"> Полистиролбетон</t>
  </si>
  <si>
    <t>Блок рядовой вентиляционный</t>
  </si>
  <si>
    <t xml:space="preserve"> "Альянс-Билдинг",  ул.Ватутина, 99/8, оф.723</t>
  </si>
  <si>
    <t>400х200х170</t>
  </si>
  <si>
    <t xml:space="preserve">*** Стоимость поддонов входит в стоимость блоков. </t>
  </si>
  <si>
    <t>Блок поясной с утеплителем 7+10</t>
  </si>
  <si>
    <t>Блок поясной Дачный 5+5</t>
  </si>
  <si>
    <t>https://al-building.ru/</t>
  </si>
  <si>
    <t>Блок рядовой Дачный 5+7,5+7,5</t>
  </si>
  <si>
    <t xml:space="preserve">              c 01.11.2023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</si>
</sst>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&quot;р.&quot;"/>
    <numFmt numFmtId="188" formatCode="#,##0.000"/>
    <numFmt numFmtId="189" formatCode="0.0"/>
  </numFmts>
  <fonts count="6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Bookman"/>
      <family val="1"/>
    </font>
    <font>
      <sz val="9"/>
      <name val="Arial"/>
      <family val="2"/>
    </font>
    <font>
      <b/>
      <sz val="16"/>
      <name val="Georgia"/>
      <family val="1"/>
    </font>
    <font>
      <sz val="16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20"/>
      <name val="Georgia"/>
      <family val="1"/>
    </font>
    <font>
      <b/>
      <sz val="14"/>
      <name val="Georgia"/>
      <family val="1"/>
    </font>
    <font>
      <b/>
      <sz val="10"/>
      <name val="Georgia"/>
      <family val="1"/>
    </font>
    <font>
      <b/>
      <sz val="14"/>
      <name val="Verdana"/>
      <family val="2"/>
    </font>
    <font>
      <sz val="14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4"/>
      <name val="Franklin Gothic Medium"/>
      <family val="2"/>
    </font>
    <font>
      <sz val="12"/>
      <color indexed="20"/>
      <name val="Arial"/>
      <family val="2"/>
    </font>
    <font>
      <b/>
      <sz val="12"/>
      <color indexed="8"/>
      <name val="Arial"/>
      <family val="2"/>
    </font>
    <font>
      <b/>
      <i/>
      <sz val="14"/>
      <name val="Georgia"/>
      <family val="1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b/>
      <u val="single"/>
      <sz val="14"/>
      <name val="Arial"/>
      <family val="2"/>
    </font>
    <font>
      <b/>
      <sz val="18"/>
      <name val="Verdana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172" fontId="18" fillId="0" borderId="13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7" fillId="0" borderId="0" xfId="0" applyFont="1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6" fillId="0" borderId="14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0" xfId="42" applyFont="1" applyAlignment="1">
      <alignment horizontal="right"/>
    </xf>
    <xf numFmtId="0" fontId="13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2" fontId="18" fillId="0" borderId="15" xfId="0" applyNumberFormat="1" applyFont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0" fontId="30" fillId="0" borderId="0" xfId="42" applyFont="1" applyAlignment="1">
      <alignment horizontal="right"/>
    </xf>
    <xf numFmtId="0" fontId="0" fillId="33" borderId="16" xfId="0" applyFill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172" fontId="29" fillId="35" borderId="10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vertical="center"/>
    </xf>
    <xf numFmtId="172" fontId="29" fillId="35" borderId="12" xfId="0" applyNumberFormat="1" applyFont="1" applyFill="1" applyBorder="1" applyAlignment="1">
      <alignment horizontal="center" vertical="center"/>
    </xf>
    <xf numFmtId="3" fontId="15" fillId="35" borderId="12" xfId="0" applyNumberFormat="1" applyFont="1" applyFill="1" applyBorder="1" applyAlignment="1">
      <alignment horizontal="center" vertical="center"/>
    </xf>
    <xf numFmtId="172" fontId="15" fillId="35" borderId="10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172" fontId="18" fillId="35" borderId="11" xfId="0" applyNumberFormat="1" applyFont="1" applyFill="1" applyBorder="1" applyAlignment="1">
      <alignment horizontal="center" vertical="center"/>
    </xf>
    <xf numFmtId="3" fontId="15" fillId="35" borderId="11" xfId="0" applyNumberFormat="1" applyFont="1" applyFill="1" applyBorder="1" applyAlignment="1">
      <alignment horizontal="center" vertical="center"/>
    </xf>
    <xf numFmtId="4" fontId="18" fillId="35" borderId="11" xfId="0" applyNumberFormat="1" applyFont="1" applyFill="1" applyBorder="1" applyAlignment="1">
      <alignment horizontal="center" vertical="center"/>
    </xf>
    <xf numFmtId="0" fontId="22" fillId="0" borderId="0" xfId="42" applyFont="1" applyAlignment="1">
      <alignment horizontal="right"/>
    </xf>
    <xf numFmtId="0" fontId="30" fillId="0" borderId="0" xfId="42" applyFont="1" applyFill="1" applyAlignment="1">
      <alignment horizontal="right"/>
    </xf>
    <xf numFmtId="0" fontId="4" fillId="34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13" fillId="36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wrapText="1"/>
    </xf>
    <xf numFmtId="0" fontId="4" fillId="34" borderId="17" xfId="0" applyFont="1" applyFill="1" applyBorder="1" applyAlignment="1">
      <alignment horizontal="left" wrapText="1"/>
    </xf>
    <xf numFmtId="0" fontId="19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/>
    </xf>
    <xf numFmtId="172" fontId="19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714375</xdr:colOff>
      <xdr:row>5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724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al.info/" TargetMode="External" /><Relationship Id="rId2" Type="http://schemas.openxmlformats.org/officeDocument/2006/relationships/hyperlink" Target="mailto:rel555@mail.ru" TargetMode="External" /><Relationship Id="rId3" Type="http://schemas.openxmlformats.org/officeDocument/2006/relationships/hyperlink" Target="https://al-building.ru/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oleObject" Target="../embeddings/oleObject_0_2.bin" /><Relationship Id="rId7" Type="http://schemas.openxmlformats.org/officeDocument/2006/relationships/oleObject" Target="../embeddings/oleObject_0_3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1" max="1" width="31.140625" style="0" customWidth="1"/>
    <col min="2" max="2" width="32.421875" style="0" customWidth="1"/>
    <col min="3" max="3" width="13.140625" style="0" customWidth="1"/>
    <col min="4" max="4" width="14.8515625" style="0" customWidth="1"/>
    <col min="5" max="5" width="16.8515625" style="0" customWidth="1"/>
    <col min="6" max="6" width="12.57421875" style="0" customWidth="1"/>
    <col min="7" max="7" width="33.8515625" style="0" customWidth="1"/>
  </cols>
  <sheetData>
    <row r="1" ht="12.75" customHeight="1"/>
    <row r="2" spans="1:7" ht="21" customHeight="1">
      <c r="A2" s="84"/>
      <c r="B2" s="84"/>
      <c r="D2" s="85" t="s">
        <v>51</v>
      </c>
      <c r="E2" s="85"/>
      <c r="F2" s="85"/>
      <c r="G2" s="85"/>
    </row>
    <row r="3" spans="1:7" ht="18" customHeight="1">
      <c r="A3" s="84"/>
      <c r="B3" s="84"/>
      <c r="D3" s="1"/>
      <c r="E3" s="1"/>
      <c r="F3" s="2"/>
      <c r="G3" s="64" t="s">
        <v>45</v>
      </c>
    </row>
    <row r="4" spans="1:8" ht="18" customHeight="1">
      <c r="A4" s="84"/>
      <c r="B4" s="84"/>
      <c r="D4" s="1"/>
      <c r="E4" s="1"/>
      <c r="F4" s="2"/>
      <c r="G4" s="55" t="s">
        <v>37</v>
      </c>
      <c r="H4" s="54"/>
    </row>
    <row r="5" spans="1:7" ht="18" customHeight="1">
      <c r="A5" s="84"/>
      <c r="B5" s="84"/>
      <c r="C5" s="3"/>
      <c r="D5" s="4"/>
      <c r="E5" s="4"/>
      <c r="F5" s="80"/>
      <c r="G5" s="81" t="s">
        <v>56</v>
      </c>
    </row>
    <row r="6" spans="1:7" ht="18" customHeight="1">
      <c r="A6" s="2"/>
      <c r="B6" s="2"/>
      <c r="C6" s="3"/>
      <c r="D6" s="4"/>
      <c r="E6" s="4"/>
      <c r="F6" s="83" t="s">
        <v>44</v>
      </c>
      <c r="G6" s="83"/>
    </row>
    <row r="7" spans="1:7" ht="33" customHeight="1">
      <c r="A7" s="5"/>
      <c r="C7" s="6" t="s">
        <v>0</v>
      </c>
      <c r="D7" s="7"/>
      <c r="E7" s="7"/>
      <c r="F7" s="8"/>
      <c r="G7" s="46" t="s">
        <v>58</v>
      </c>
    </row>
    <row r="8" spans="1:7" ht="21" customHeight="1">
      <c r="A8" s="9"/>
      <c r="G8" s="10"/>
    </row>
    <row r="9" spans="1:7" ht="28.5" customHeight="1">
      <c r="A9" s="86" t="s">
        <v>29</v>
      </c>
      <c r="B9" s="86"/>
      <c r="C9" s="86"/>
      <c r="D9" s="86"/>
      <c r="E9" s="86"/>
      <c r="F9" s="86"/>
      <c r="G9" s="86"/>
    </row>
    <row r="10" spans="1:7" s="11" customFormat="1" ht="32.25" customHeight="1">
      <c r="A10" s="88" t="s">
        <v>46</v>
      </c>
      <c r="B10" s="89"/>
      <c r="C10" s="89"/>
      <c r="D10" s="89"/>
      <c r="E10" s="89"/>
      <c r="F10" s="89"/>
      <c r="G10" s="89"/>
    </row>
    <row r="11" spans="1:7" ht="12.75" customHeight="1" hidden="1">
      <c r="A11" s="58"/>
      <c r="B11" s="65"/>
      <c r="C11" s="65"/>
      <c r="D11" s="65"/>
      <c r="E11" s="65"/>
      <c r="F11" s="65"/>
      <c r="G11" s="58"/>
    </row>
    <row r="12" spans="1:7" s="11" customFormat="1" ht="17.25" customHeight="1">
      <c r="A12" s="87" t="s">
        <v>1</v>
      </c>
      <c r="B12" s="91" t="s">
        <v>2</v>
      </c>
      <c r="C12" s="91" t="s">
        <v>3</v>
      </c>
      <c r="D12" s="92" t="s">
        <v>4</v>
      </c>
      <c r="E12" s="92"/>
      <c r="F12" s="92" t="s">
        <v>5</v>
      </c>
      <c r="G12" s="92"/>
    </row>
    <row r="13" spans="1:7" s="11" customFormat="1" ht="18">
      <c r="A13" s="87"/>
      <c r="B13" s="91"/>
      <c r="C13" s="91"/>
      <c r="D13" s="59" t="s">
        <v>6</v>
      </c>
      <c r="E13" s="59" t="s">
        <v>30</v>
      </c>
      <c r="F13" s="59" t="s">
        <v>7</v>
      </c>
      <c r="G13" s="59" t="s">
        <v>8</v>
      </c>
    </row>
    <row r="14" spans="1:7" s="11" customFormat="1" ht="45.75" customHeight="1">
      <c r="A14" s="56" t="s">
        <v>9</v>
      </c>
      <c r="B14" s="57" t="s">
        <v>10</v>
      </c>
      <c r="C14" s="57">
        <v>23</v>
      </c>
      <c r="D14" s="70">
        <v>490</v>
      </c>
      <c r="E14" s="71">
        <f>D14*12.5</f>
        <v>6125</v>
      </c>
      <c r="F14" s="12">
        <v>54</v>
      </c>
      <c r="G14" s="13">
        <f>F14*0.4*0.2*0.3</f>
        <v>1.296</v>
      </c>
    </row>
    <row r="15" spans="1:7" s="11" customFormat="1" ht="54.75" customHeight="1">
      <c r="A15" s="14" t="s">
        <v>11</v>
      </c>
      <c r="B15" s="15" t="s">
        <v>12</v>
      </c>
      <c r="C15" s="15">
        <v>12</v>
      </c>
      <c r="D15" s="16">
        <v>320</v>
      </c>
      <c r="E15" s="17">
        <f>D15*25</f>
        <v>8000</v>
      </c>
      <c r="F15" s="15">
        <v>90</v>
      </c>
      <c r="G15" s="18">
        <f>F15*0.2*0.2*0.3</f>
        <v>1.08</v>
      </c>
    </row>
    <row r="16" spans="1:7" s="11" customFormat="1" ht="51" customHeight="1">
      <c r="A16" s="14" t="s">
        <v>13</v>
      </c>
      <c r="B16" s="15" t="s">
        <v>14</v>
      </c>
      <c r="C16" s="15">
        <v>30</v>
      </c>
      <c r="D16" s="16">
        <v>925</v>
      </c>
      <c r="E16" s="17">
        <f>D16*6.25</f>
        <v>5781.25</v>
      </c>
      <c r="F16" s="15">
        <v>30</v>
      </c>
      <c r="G16" s="18">
        <f>F16*0.5*0.2*0.3</f>
        <v>0.8999999999999999</v>
      </c>
    </row>
    <row r="17" spans="1:7" s="11" customFormat="1" ht="51" customHeight="1">
      <c r="A17" s="14" t="s">
        <v>15</v>
      </c>
      <c r="B17" s="15" t="s">
        <v>14</v>
      </c>
      <c r="C17" s="15">
        <v>30</v>
      </c>
      <c r="D17" s="16">
        <v>925</v>
      </c>
      <c r="E17" s="17">
        <f>D17*6.25</f>
        <v>5781.25</v>
      </c>
      <c r="F17" s="15">
        <v>30</v>
      </c>
      <c r="G17" s="18">
        <f>F17*0.5*0.2*0.3</f>
        <v>0.8999999999999999</v>
      </c>
    </row>
    <row r="18" spans="1:7" s="11" customFormat="1" ht="51" customHeight="1">
      <c r="A18" s="14" t="s">
        <v>47</v>
      </c>
      <c r="B18" s="15" t="s">
        <v>48</v>
      </c>
      <c r="C18" s="60">
        <v>30</v>
      </c>
      <c r="D18" s="61">
        <v>1120</v>
      </c>
      <c r="E18" s="62">
        <f>D18*12.5</f>
        <v>14000</v>
      </c>
      <c r="F18" s="60">
        <v>30</v>
      </c>
      <c r="G18" s="63">
        <v>0.9</v>
      </c>
    </row>
    <row r="19" spans="1:7" s="11" customFormat="1" ht="51" customHeight="1">
      <c r="A19" s="34" t="s">
        <v>16</v>
      </c>
      <c r="B19" s="35" t="s">
        <v>17</v>
      </c>
      <c r="C19" s="35">
        <v>17</v>
      </c>
      <c r="D19" s="61">
        <v>300</v>
      </c>
      <c r="E19" s="62">
        <f>D19*12.5</f>
        <v>3750</v>
      </c>
      <c r="F19" s="60">
        <v>72</v>
      </c>
      <c r="G19" s="36">
        <f>F19*0.4*0.2*0.12</f>
        <v>0.6912</v>
      </c>
    </row>
    <row r="20" spans="1:7" s="11" customFormat="1" ht="51" customHeight="1">
      <c r="A20" s="66" t="s">
        <v>50</v>
      </c>
      <c r="B20" s="35" t="s">
        <v>10</v>
      </c>
      <c r="C20" s="35">
        <v>21</v>
      </c>
      <c r="D20" s="61">
        <v>865</v>
      </c>
      <c r="E20" s="62">
        <f>D20*12.5</f>
        <v>10812.5</v>
      </c>
      <c r="F20" s="60">
        <v>54</v>
      </c>
      <c r="G20" s="36">
        <v>1.3</v>
      </c>
    </row>
    <row r="21" spans="1:7" s="11" customFormat="1" ht="51" customHeight="1">
      <c r="A21" s="75" t="s">
        <v>54</v>
      </c>
      <c r="B21" s="76" t="s">
        <v>52</v>
      </c>
      <c r="C21" s="76">
        <v>12</v>
      </c>
      <c r="D21" s="77">
        <v>375</v>
      </c>
      <c r="E21" s="78">
        <f>D21*12.5</f>
        <v>4687.5</v>
      </c>
      <c r="F21" s="76">
        <v>72</v>
      </c>
      <c r="G21" s="79">
        <f>F21*0.4*0.2*0.15</f>
        <v>0.8640000000000001</v>
      </c>
    </row>
    <row r="22" spans="1:7" s="11" customFormat="1" ht="12" customHeight="1">
      <c r="A22" s="28"/>
      <c r="B22" s="29"/>
      <c r="C22" s="30"/>
      <c r="D22" s="31"/>
      <c r="E22" s="32"/>
      <c r="F22" s="30"/>
      <c r="G22" s="33"/>
    </row>
    <row r="23" spans="1:7" s="11" customFormat="1" ht="21" customHeight="1">
      <c r="A23" s="88" t="s">
        <v>36</v>
      </c>
      <c r="B23" s="89"/>
      <c r="C23" s="89"/>
      <c r="D23" s="89"/>
      <c r="E23" s="89"/>
      <c r="F23" s="89"/>
      <c r="G23" s="89"/>
    </row>
    <row r="24" spans="1:7" s="11" customFormat="1" ht="9.75" customHeight="1">
      <c r="A24" s="28"/>
      <c r="B24" s="29"/>
      <c r="C24" s="30"/>
      <c r="D24" s="31"/>
      <c r="E24" s="32"/>
      <c r="F24" s="30"/>
      <c r="G24" s="33"/>
    </row>
    <row r="25" spans="1:7" s="11" customFormat="1" ht="51" customHeight="1">
      <c r="A25" s="37" t="s">
        <v>57</v>
      </c>
      <c r="B25" s="38" t="s">
        <v>33</v>
      </c>
      <c r="C25" s="38">
        <v>16</v>
      </c>
      <c r="D25" s="72">
        <v>360</v>
      </c>
      <c r="E25" s="73">
        <f>D25*12.5</f>
        <v>4500</v>
      </c>
      <c r="F25" s="39">
        <v>60</v>
      </c>
      <c r="G25" s="40">
        <f>F25*0.4*0.2*0.2</f>
        <v>0.9600000000000002</v>
      </c>
    </row>
    <row r="26" spans="1:7" s="11" customFormat="1" ht="54.75" customHeight="1">
      <c r="A26" s="41" t="s">
        <v>31</v>
      </c>
      <c r="B26" s="42" t="s">
        <v>34</v>
      </c>
      <c r="C26" s="42">
        <v>8</v>
      </c>
      <c r="D26" s="43">
        <v>235</v>
      </c>
      <c r="E26" s="44">
        <f>D26*25</f>
        <v>5875</v>
      </c>
      <c r="F26" s="42">
        <v>120</v>
      </c>
      <c r="G26" s="45">
        <f>F26*0.2*0.2*0.2</f>
        <v>0.9600000000000002</v>
      </c>
    </row>
    <row r="27" spans="1:7" s="11" customFormat="1" ht="54.75" customHeight="1">
      <c r="A27" s="14" t="s">
        <v>32</v>
      </c>
      <c r="B27" s="15" t="s">
        <v>33</v>
      </c>
      <c r="C27" s="15">
        <v>20</v>
      </c>
      <c r="D27" s="16">
        <v>700</v>
      </c>
      <c r="E27" s="17">
        <f>D27*6.25</f>
        <v>4375</v>
      </c>
      <c r="F27" s="15">
        <v>60</v>
      </c>
      <c r="G27" s="18">
        <f>F27*0.4*0.2*0.2</f>
        <v>0.9600000000000002</v>
      </c>
    </row>
    <row r="28" spans="1:7" s="11" customFormat="1" ht="50.25" customHeight="1">
      <c r="A28" s="14" t="s">
        <v>55</v>
      </c>
      <c r="B28" s="15" t="s">
        <v>35</v>
      </c>
      <c r="C28" s="15">
        <v>7</v>
      </c>
      <c r="D28" s="16">
        <v>355</v>
      </c>
      <c r="E28" s="17">
        <f>D28*12.5</f>
        <v>4437.5</v>
      </c>
      <c r="F28" s="15">
        <v>72</v>
      </c>
      <c r="G28" s="18">
        <f>F28*0.4*0.2*0.1</f>
        <v>0.5760000000000001</v>
      </c>
    </row>
    <row r="29" spans="1:7" s="11" customFormat="1" ht="17.25" customHeight="1">
      <c r="A29" s="67"/>
      <c r="B29" s="30"/>
      <c r="C29" s="30"/>
      <c r="D29" s="31"/>
      <c r="E29" s="32"/>
      <c r="F29" s="30"/>
      <c r="G29" s="33"/>
    </row>
    <row r="30" spans="1:7" s="11" customFormat="1" ht="21" customHeight="1">
      <c r="A30" s="88" t="s">
        <v>49</v>
      </c>
      <c r="B30" s="89"/>
      <c r="C30" s="89"/>
      <c r="D30" s="89"/>
      <c r="E30" s="89"/>
      <c r="F30" s="89"/>
      <c r="G30" s="89"/>
    </row>
    <row r="31" spans="1:7" s="11" customFormat="1" ht="50.25" customHeight="1">
      <c r="A31" s="14" t="s">
        <v>9</v>
      </c>
      <c r="B31" s="68" t="s">
        <v>10</v>
      </c>
      <c r="C31" s="68">
        <v>30</v>
      </c>
      <c r="D31" s="74">
        <v>200</v>
      </c>
      <c r="E31" s="71">
        <f>D31*12.5</f>
        <v>2500</v>
      </c>
      <c r="F31" s="15">
        <v>54</v>
      </c>
      <c r="G31" s="69">
        <f>F31*0.4*0.2*0.3</f>
        <v>1.296</v>
      </c>
    </row>
    <row r="32" spans="1:7" ht="12.75" customHeight="1">
      <c r="A32" s="19"/>
      <c r="B32" s="19"/>
      <c r="C32" s="19"/>
      <c r="D32" s="19"/>
      <c r="E32" s="19"/>
      <c r="F32" s="19"/>
      <c r="G32" s="20"/>
    </row>
    <row r="33" spans="1:7" s="26" customFormat="1" ht="15.75">
      <c r="A33" s="93" t="s">
        <v>18</v>
      </c>
      <c r="B33" s="93"/>
      <c r="C33" s="93"/>
      <c r="D33" s="93"/>
      <c r="E33" s="93"/>
      <c r="F33" s="93"/>
      <c r="G33" s="93"/>
    </row>
    <row r="34" spans="1:7" s="26" customFormat="1" ht="15.75">
      <c r="A34" s="94" t="s">
        <v>19</v>
      </c>
      <c r="B34" s="94"/>
      <c r="C34" s="94"/>
      <c r="D34" s="94"/>
      <c r="E34" s="94"/>
      <c r="F34" s="94"/>
      <c r="G34" s="94"/>
    </row>
    <row r="35" spans="1:7" s="26" customFormat="1" ht="15.75">
      <c r="A35" s="93" t="s">
        <v>20</v>
      </c>
      <c r="B35" s="93"/>
      <c r="C35" s="93"/>
      <c r="D35" s="93"/>
      <c r="E35" s="93"/>
      <c r="F35" s="93"/>
      <c r="G35" s="93"/>
    </row>
    <row r="36" spans="1:7" s="26" customFormat="1" ht="15.75">
      <c r="A36" s="82" t="s">
        <v>21</v>
      </c>
      <c r="B36" s="82"/>
      <c r="C36" s="82"/>
      <c r="D36" s="82"/>
      <c r="E36" s="82"/>
      <c r="F36" s="82"/>
      <c r="G36" s="82"/>
    </row>
    <row r="37" spans="1:7" s="26" customFormat="1" ht="12" customHeight="1">
      <c r="A37" s="27"/>
      <c r="B37" s="27"/>
      <c r="C37" s="27"/>
      <c r="D37" s="27"/>
      <c r="E37" s="27"/>
      <c r="F37" s="27"/>
      <c r="G37" s="27"/>
    </row>
    <row r="38" spans="1:7" s="26" customFormat="1" ht="17.25" customHeight="1">
      <c r="A38" s="90" t="s">
        <v>22</v>
      </c>
      <c r="B38" s="90"/>
      <c r="C38" s="90"/>
      <c r="D38" s="90"/>
      <c r="E38" s="90"/>
      <c r="F38" s="90"/>
      <c r="G38" s="90"/>
    </row>
    <row r="39" s="26" customFormat="1" ht="15">
      <c r="A39" s="26" t="s">
        <v>53</v>
      </c>
    </row>
    <row r="40" spans="1:7" s="26" customFormat="1" ht="18" customHeight="1">
      <c r="A40" s="90" t="s">
        <v>23</v>
      </c>
      <c r="B40" s="90"/>
      <c r="C40" s="90"/>
      <c r="D40" s="90"/>
      <c r="E40" s="90"/>
      <c r="F40" s="90"/>
      <c r="G40" s="90"/>
    </row>
    <row r="41" spans="1:7" s="26" customFormat="1" ht="17.25" customHeight="1">
      <c r="A41" s="90"/>
      <c r="B41" s="90"/>
      <c r="C41" s="90"/>
      <c r="D41" s="90"/>
      <c r="E41" s="90"/>
      <c r="F41" s="90"/>
      <c r="G41" s="90"/>
    </row>
    <row r="42" spans="1:7" ht="9" customHeight="1">
      <c r="A42" s="21"/>
      <c r="B42" s="22"/>
      <c r="C42" s="22"/>
      <c r="D42" s="22"/>
      <c r="E42" s="22"/>
      <c r="F42" s="23"/>
      <c r="G42" s="23"/>
    </row>
    <row r="43" spans="1:7" ht="21.75" customHeight="1">
      <c r="A43" s="21"/>
      <c r="B43" s="23"/>
      <c r="C43" s="23"/>
      <c r="D43" s="24" t="s">
        <v>24</v>
      </c>
      <c r="E43" s="24"/>
      <c r="F43" s="23"/>
      <c r="G43" s="23"/>
    </row>
    <row r="44" spans="4:5" ht="9.75" customHeight="1">
      <c r="D44" s="24"/>
      <c r="E44" s="24"/>
    </row>
    <row r="45" spans="1:7" ht="18" customHeight="1">
      <c r="A45" s="97" t="s">
        <v>25</v>
      </c>
      <c r="B45" s="98"/>
      <c r="C45" s="101" t="s">
        <v>26</v>
      </c>
      <c r="D45" s="102" t="s">
        <v>27</v>
      </c>
      <c r="E45" s="102"/>
      <c r="F45" s="96">
        <v>330</v>
      </c>
      <c r="G45" s="96"/>
    </row>
    <row r="46" spans="1:7" ht="21.75" customHeight="1">
      <c r="A46" s="99"/>
      <c r="B46" s="100"/>
      <c r="C46" s="101"/>
      <c r="D46" s="95" t="s">
        <v>28</v>
      </c>
      <c r="E46" s="95"/>
      <c r="F46" s="96">
        <v>440</v>
      </c>
      <c r="G46" s="96"/>
    </row>
    <row r="47" ht="17.25" customHeight="1">
      <c r="C47" s="25"/>
    </row>
    <row r="48" ht="12.75" customHeight="1"/>
    <row r="49" ht="21.75" customHeight="1">
      <c r="A49" s="47" t="s">
        <v>38</v>
      </c>
    </row>
    <row r="50" s="26" customFormat="1" ht="12.75" customHeight="1"/>
    <row r="51" s="26" customFormat="1" ht="18">
      <c r="A51" s="11" t="s">
        <v>41</v>
      </c>
    </row>
    <row r="52" s="26" customFormat="1" ht="12.75" customHeight="1"/>
    <row r="53" spans="1:2" s="51" customFormat="1" ht="18">
      <c r="A53" s="50" t="s">
        <v>39</v>
      </c>
      <c r="B53" s="50"/>
    </row>
    <row r="54" spans="1:2" s="51" customFormat="1" ht="21.75" customHeight="1">
      <c r="A54" s="52" t="s">
        <v>40</v>
      </c>
      <c r="B54" s="53"/>
    </row>
    <row r="55" spans="1:2" s="51" customFormat="1" ht="24.75" customHeight="1">
      <c r="A55" s="50" t="s">
        <v>42</v>
      </c>
      <c r="B55" s="53"/>
    </row>
    <row r="56" spans="1:2" s="51" customFormat="1" ht="24" customHeight="1">
      <c r="A56" s="50" t="s">
        <v>43</v>
      </c>
      <c r="B56" s="53"/>
    </row>
    <row r="57" spans="1:2" s="11" customFormat="1" ht="12.75" customHeight="1">
      <c r="A57" s="49"/>
      <c r="B57" s="49"/>
    </row>
    <row r="58" spans="1:2" s="11" customFormat="1" ht="12.75" customHeight="1">
      <c r="A58" s="49"/>
      <c r="B58" s="49"/>
    </row>
    <row r="59" spans="1:2" ht="12.75" customHeight="1">
      <c r="A59" s="48"/>
      <c r="B59" s="48"/>
    </row>
    <row r="60" spans="1:2" ht="12.75" customHeight="1">
      <c r="A60" s="48"/>
      <c r="B60" s="48"/>
    </row>
    <row r="61" spans="1:2" ht="12.75" customHeight="1">
      <c r="A61" s="48"/>
      <c r="B61" s="4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</sheetData>
  <sheetProtection selectLockedCells="1" selectUnlockedCells="1"/>
  <mergeCells count="25">
    <mergeCell ref="D46:E46"/>
    <mergeCell ref="F46:G46"/>
    <mergeCell ref="F45:G45"/>
    <mergeCell ref="A45:B46"/>
    <mergeCell ref="C45:C46"/>
    <mergeCell ref="D45:E45"/>
    <mergeCell ref="A38:G38"/>
    <mergeCell ref="A41:G41"/>
    <mergeCell ref="B12:B13"/>
    <mergeCell ref="C12:C13"/>
    <mergeCell ref="D12:E12"/>
    <mergeCell ref="F12:G12"/>
    <mergeCell ref="A40:G40"/>
    <mergeCell ref="A33:G33"/>
    <mergeCell ref="A34:G34"/>
    <mergeCell ref="A35:G35"/>
    <mergeCell ref="A36:G36"/>
    <mergeCell ref="F6:G6"/>
    <mergeCell ref="A2:B5"/>
    <mergeCell ref="D2:G2"/>
    <mergeCell ref="A9:G9"/>
    <mergeCell ref="A12:A13"/>
    <mergeCell ref="A23:G23"/>
    <mergeCell ref="A10:G10"/>
    <mergeCell ref="A30:G30"/>
  </mergeCells>
  <hyperlinks>
    <hyperlink ref="G4" r:id="rId1" display="www.stroyal.info"/>
    <hyperlink ref="G3" r:id="rId2" display="rel555@mail.ru"/>
    <hyperlink ref="G5" r:id="rId3" display="https://al-building.ru/"/>
  </hyperlinks>
  <printOptions horizontalCentered="1"/>
  <pageMargins left="0.1968503937007874" right="0.1968503937007874" top="0.6692913385826772" bottom="0.6299212598425197" header="0.5118110236220472" footer="0.5118110236220472"/>
  <pageSetup horizontalDpi="600" verticalDpi="600" orientation="portrait" paperSize="9" scale="53" r:id="rId10"/>
  <drawing r:id="rId9"/>
  <legacyDrawing r:id="rId8"/>
  <oleObjects>
    <oleObject progId="" shapeId="726576" r:id="rId4"/>
    <oleObject progId="" shapeId="726577" r:id="rId5"/>
    <oleObject progId="" shapeId="726578" r:id="rId6"/>
    <oleObject progId="" shapeId="726581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Эдуард Рябинин</cp:lastModifiedBy>
  <cp:lastPrinted>2023-05-02T04:40:08Z</cp:lastPrinted>
  <dcterms:created xsi:type="dcterms:W3CDTF">2011-01-26T12:35:07Z</dcterms:created>
  <dcterms:modified xsi:type="dcterms:W3CDTF">2023-11-01T03:40:10Z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